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8" i="2" l="1"/>
  <c r="F19" i="2"/>
  <c r="F20" i="2"/>
  <c r="F21" i="2"/>
  <c r="F22" i="2"/>
  <c r="F23" i="2"/>
  <c r="F24" i="2"/>
  <c r="F25" i="2"/>
  <c r="F26" i="2"/>
  <c r="F27" i="2"/>
  <c r="F28" i="2"/>
  <c r="F29" i="2"/>
  <c r="F30" i="2"/>
  <c r="F17" i="2"/>
  <c r="F8" i="2"/>
  <c r="F9" i="2"/>
  <c r="F10" i="2"/>
  <c r="F11" i="2"/>
  <c r="F12" i="2"/>
  <c r="F13" i="2"/>
  <c r="F14" i="2"/>
  <c r="F15" i="2"/>
  <c r="F6" i="2"/>
  <c r="F7" i="2"/>
  <c r="F3" i="2"/>
  <c r="F5" i="2"/>
  <c r="F2" i="2"/>
  <c r="G16" i="2"/>
  <c r="G31" i="2"/>
  <c r="G3" i="1"/>
  <c r="G4" i="1" s="1"/>
</calcChain>
</file>

<file path=xl/sharedStrings.xml><?xml version="1.0" encoding="utf-8"?>
<sst xmlns="http://schemas.openxmlformats.org/spreadsheetml/2006/main" count="102" uniqueCount="47">
  <si>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</si>
  <si>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</si>
  <si>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</si>
  <si>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</si>
  <si>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</si>
  <si>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</si>
  <si>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</si>
  <si>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упак</t>
  </si>
  <si>
    <t>Краска азур-эозин по Романовскому 1000 мл</t>
  </si>
  <si>
    <t>шт</t>
  </si>
  <si>
    <t>Одноразовая накидка для посетителей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</si>
  <si>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</si>
  <si>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</si>
  <si>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</si>
  <si>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</si>
  <si>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</si>
  <si>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</si>
  <si>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</si>
  <si>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</si>
  <si>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</si>
  <si>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</si>
  <si>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</si>
  <si>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</si>
  <si>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пробирка для архивации с закручивающейся крышкой 2 мл, 100шт/упак</t>
  </si>
  <si>
    <t>уп</t>
  </si>
  <si>
    <t>пробирка для архивации с закручивающейся крышкой 2 мл, 100 шт/упак</t>
  </si>
  <si>
    <t>Кислота уксусная ледяная, хч</t>
  </si>
  <si>
    <t>кг</t>
  </si>
  <si>
    <t>Натрия гидрокарбонат хч</t>
  </si>
  <si>
    <t>Натрий уксуснокислый 3-х водный, хч</t>
  </si>
  <si>
    <t>Щавелевая кислота</t>
  </si>
  <si>
    <t>Натрия гидроокись, хч</t>
  </si>
  <si>
    <t>Перигидроль 37-39%</t>
  </si>
  <si>
    <t>Пробка 4Ц</t>
  </si>
  <si>
    <t>Колпачки - К3</t>
  </si>
  <si>
    <t>Колпачки - К4</t>
  </si>
  <si>
    <t>наконечники  1000 мкл для дозаторов(в уп 500)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</si>
  <si>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</si>
  <si>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</si>
  <si>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</si>
  <si>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 xml:space="preserve">наконечники 0,1-10мкл, с фильтром стер в штативах  10х96 шт </t>
  </si>
  <si>
    <t xml:space="preserve">уп </t>
  </si>
  <si>
    <t xml:space="preserve">Итого </t>
  </si>
  <si>
    <t>Натрия хлорид  раствор для инфузий  0,9%-500,0 мл</t>
  </si>
  <si>
    <t>раствор для инфузий  0,9%-500,0 мл</t>
  </si>
  <si>
    <t>флакон</t>
  </si>
  <si>
    <t>Приложение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</si>
</sst>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33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3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</cellXfs>
  <cellStyles count="7">
    <cellStyle name="Обычный" xfId="0" builtinId="0"/>
    <cellStyle name="Обычный 115" xfId="5"/>
    <cellStyle name="Обычный 2" xfId="6"/>
    <cellStyle name="Обычный 44_Копия План ГЗ в УЗ" xfId="4"/>
    <cellStyle name="Обычный 54_Копия План ГЗ в УЗ" xfId="3"/>
    <cellStyle name="Обычный 66_Копия План ГЗ в УЗ" xfId="2"/>
    <cellStyle name="Обычный 67_Копия План ГЗ в УЗ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tabSelected="1" zoomScale="158" zoomScaleNormal="100" workbookViewId="0">
      <pane ySplit="2" topLeftCell="A3" activePane="bottomLeft" state="frozen"/>
      <selection pane="bottomLeft" activeCell="J11" sqref="J11"/>
    </sheetView>
  </sheetViews>
  <sheetFormatPr defaultColWidth="6.7109375" defaultRowHeight="12.75" x14ac:dyDescent="0.2"/>
  <cols>
    <col min="1" max="1" width="3.85546875" style="21" customWidth="1"/>
    <col min="2" max="2" width="25" style="22" customWidth="1"/>
    <col min="3" max="3" width="37.140625" style="21" customWidth="1"/>
    <col min="4" max="4" width="7.28515625" style="27" customWidth="1"/>
    <col min="5" max="5" width="6.85546875" style="22" customWidth="1"/>
    <col min="6" max="6" width="10" style="22" customWidth="1"/>
    <col min="7" max="7" width="16.140625" style="22" customWidth="1"/>
    <col min="8" max="16384" width="6.7109375" style="22"/>
  </cols>
  <sheetData>
    <row r="1" spans="1:7" x14ac:dyDescent="0.2">
      <c r="F1" s="31"/>
      <c r="G1" s="32" t="s">
        <v>46</v>
      </c>
    </row>
    <row r="2" spans="1:7" ht="25.5" x14ac:dyDescent="0.2">
      <c r="A2" s="1" t="s">
        <v>0</v>
      </c>
      <c r="B2" s="1" t="s">
        <v>1</v>
      </c>
      <c r="C2" s="2" t="s">
        <v>2</v>
      </c>
      <c r="D2" s="1" t="s">
        <v>3</v>
      </c>
      <c r="E2" s="3" t="s">
        <v>4</v>
      </c>
      <c r="F2" s="2" t="s">
        <v>5</v>
      </c>
      <c r="G2" s="4" t="s">
        <v>6</v>
      </c>
    </row>
    <row r="3" spans="1:7" ht="27.75" customHeight="1" x14ac:dyDescent="0.2">
      <c r="A3" s="5">
        <v>1</v>
      </c>
      <c r="B3" s="6" t="s">
        <v>43</v>
      </c>
      <c r="C3" s="6" t="s">
        <v>44</v>
      </c>
      <c r="D3" s="7" t="s">
        <v>45</v>
      </c>
      <c r="E3" s="5">
        <v>1200</v>
      </c>
      <c r="F3" s="8">
        <v>239.05</v>
      </c>
      <c r="G3" s="9">
        <f t="shared" ref="G3" si="0">E3*F3</f>
        <v>286860</v>
      </c>
    </row>
    <row r="4" spans="1:7" ht="23.1" customHeight="1" x14ac:dyDescent="0.2">
      <c r="A4" s="20"/>
      <c r="B4" s="30" t="s">
        <v>42</v>
      </c>
      <c r="C4" s="20"/>
      <c r="D4" s="26"/>
      <c r="E4" s="25"/>
      <c r="F4" s="25"/>
      <c r="G4" s="28">
        <f>SUM(G3:G3)</f>
        <v>286860</v>
      </c>
    </row>
    <row r="6" spans="1:7" x14ac:dyDescent="0.2">
      <c r="B6" s="21"/>
      <c r="C6" s="27"/>
      <c r="D6" s="22"/>
    </row>
  </sheetData>
  <pageMargins left="0.7" right="0.7" top="0.75" bottom="0.75" header="0.3" footer="0.3"/>
  <pageSetup paperSize="9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opLeftCell="A5" zoomScale="175" workbookViewId="0">
      <selection activeCell="E5" sqref="E5"/>
    </sheetView>
  </sheetViews>
  <sheetFormatPr defaultColWidth="6.7109375" defaultRowHeight="12.75" x14ac:dyDescent="0.2"/>
  <cols>
    <col min="1" max="1" width="3.85546875" style="21" customWidth="1"/>
    <col min="2" max="2" width="17.42578125" style="22" customWidth="1"/>
    <col min="3" max="3" width="32.42578125" style="21" customWidth="1"/>
    <col min="4" max="4" width="7.28515625" style="27" customWidth="1"/>
    <col min="5" max="5" width="6.85546875" style="22" customWidth="1"/>
    <col min="6" max="6" width="10.7109375" style="22" customWidth="1"/>
    <col min="7" max="7" width="12" style="22" customWidth="1"/>
    <col min="8" max="16384" width="6.7109375" style="22"/>
  </cols>
  <sheetData>
    <row r="1" spans="1:7" ht="25.5" x14ac:dyDescent="0.2">
      <c r="A1" s="29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</row>
    <row r="2" spans="1:7" ht="38.25" x14ac:dyDescent="0.2">
      <c r="A2" s="5">
        <v>1</v>
      </c>
      <c r="B2" s="12" t="s">
        <v>8</v>
      </c>
      <c r="C2" s="12" t="s">
        <v>8</v>
      </c>
      <c r="D2" s="10" t="s">
        <v>9</v>
      </c>
      <c r="E2" s="13">
        <v>1</v>
      </c>
      <c r="F2" s="8">
        <f>G2/E2</f>
        <v>8000</v>
      </c>
      <c r="G2" s="14">
        <v>8000</v>
      </c>
    </row>
    <row r="3" spans="1:7" ht="38.25" x14ac:dyDescent="0.2">
      <c r="A3" s="5">
        <v>2</v>
      </c>
      <c r="B3" s="12" t="s">
        <v>10</v>
      </c>
      <c r="C3" s="12" t="s">
        <v>10</v>
      </c>
      <c r="D3" s="10" t="s">
        <v>9</v>
      </c>
      <c r="E3" s="10">
        <v>1300</v>
      </c>
      <c r="F3" s="8">
        <f t="shared" ref="F3:F15" si="0">G3/E3</f>
        <v>700</v>
      </c>
      <c r="G3" s="14">
        <v>910000</v>
      </c>
    </row>
    <row r="4" spans="1:7" ht="89.25" x14ac:dyDescent="0.2">
      <c r="A4" s="5">
        <v>3</v>
      </c>
      <c r="B4" s="11" t="s">
        <v>11</v>
      </c>
      <c r="C4" s="12"/>
      <c r="D4" s="10"/>
      <c r="E4" s="10"/>
      <c r="F4" s="8"/>
      <c r="G4" s="14"/>
    </row>
    <row r="5" spans="1:7" ht="69" customHeight="1" x14ac:dyDescent="0.2">
      <c r="A5" s="16"/>
      <c r="B5" s="12" t="s">
        <v>12</v>
      </c>
      <c r="C5" s="12" t="s">
        <v>12</v>
      </c>
      <c r="D5" s="10" t="s">
        <v>7</v>
      </c>
      <c r="E5" s="5">
        <v>1</v>
      </c>
      <c r="F5" s="8">
        <f t="shared" si="0"/>
        <v>29000</v>
      </c>
      <c r="G5" s="14">
        <v>29000</v>
      </c>
    </row>
    <row r="6" spans="1:7" ht="45" customHeight="1" x14ac:dyDescent="0.2">
      <c r="A6" s="16"/>
      <c r="B6" s="12" t="s">
        <v>13</v>
      </c>
      <c r="C6" s="12" t="s">
        <v>13</v>
      </c>
      <c r="D6" s="10" t="s">
        <v>7</v>
      </c>
      <c r="E6" s="5">
        <v>1</v>
      </c>
      <c r="F6" s="8">
        <f t="shared" si="0"/>
        <v>16400</v>
      </c>
      <c r="G6" s="14">
        <v>16400</v>
      </c>
    </row>
    <row r="7" spans="1:7" ht="44.1" customHeight="1" x14ac:dyDescent="0.2">
      <c r="A7" s="16"/>
      <c r="B7" s="12" t="s">
        <v>14</v>
      </c>
      <c r="C7" s="12" t="s">
        <v>14</v>
      </c>
      <c r="D7" s="10" t="s">
        <v>7</v>
      </c>
      <c r="E7" s="5">
        <v>1</v>
      </c>
      <c r="F7" s="8">
        <f t="shared" si="0"/>
        <v>28700</v>
      </c>
      <c r="G7" s="14">
        <v>28700</v>
      </c>
    </row>
    <row r="8" spans="1:7" ht="42.95" customHeight="1" x14ac:dyDescent="0.2">
      <c r="A8" s="16"/>
      <c r="B8" s="12" t="s">
        <v>15</v>
      </c>
      <c r="C8" s="12" t="s">
        <v>15</v>
      </c>
      <c r="D8" s="10" t="s">
        <v>7</v>
      </c>
      <c r="E8" s="5">
        <v>1</v>
      </c>
      <c r="F8" s="8">
        <f t="shared" si="0"/>
        <v>16400</v>
      </c>
      <c r="G8" s="14">
        <v>16400</v>
      </c>
    </row>
    <row r="9" spans="1:7" ht="44.1" customHeight="1" x14ac:dyDescent="0.2">
      <c r="A9" s="16"/>
      <c r="B9" s="12" t="s">
        <v>16</v>
      </c>
      <c r="C9" s="12" t="s">
        <v>16</v>
      </c>
      <c r="D9" s="10" t="s">
        <v>7</v>
      </c>
      <c r="E9" s="5">
        <v>1</v>
      </c>
      <c r="F9" s="8">
        <f t="shared" si="0"/>
        <v>16500</v>
      </c>
      <c r="G9" s="14">
        <v>16500</v>
      </c>
    </row>
    <row r="10" spans="1:7" ht="38.25" x14ac:dyDescent="0.2">
      <c r="A10" s="16"/>
      <c r="B10" s="12" t="s">
        <v>17</v>
      </c>
      <c r="C10" s="12" t="s">
        <v>17</v>
      </c>
      <c r="D10" s="10" t="s">
        <v>7</v>
      </c>
      <c r="E10" s="5">
        <v>1</v>
      </c>
      <c r="F10" s="8">
        <f t="shared" si="0"/>
        <v>16500</v>
      </c>
      <c r="G10" s="14">
        <v>16500</v>
      </c>
    </row>
    <row r="11" spans="1:7" ht="42.95" customHeight="1" x14ac:dyDescent="0.2">
      <c r="A11" s="16"/>
      <c r="B11" s="12" t="s">
        <v>18</v>
      </c>
      <c r="C11" s="12" t="s">
        <v>18</v>
      </c>
      <c r="D11" s="10" t="s">
        <v>7</v>
      </c>
      <c r="E11" s="5">
        <v>4</v>
      </c>
      <c r="F11" s="8">
        <f t="shared" si="0"/>
        <v>9100</v>
      </c>
      <c r="G11" s="14">
        <v>36400</v>
      </c>
    </row>
    <row r="12" spans="1:7" ht="42.95" customHeight="1" x14ac:dyDescent="0.2">
      <c r="A12" s="16"/>
      <c r="B12" s="12" t="s">
        <v>19</v>
      </c>
      <c r="C12" s="12" t="s">
        <v>19</v>
      </c>
      <c r="D12" s="10" t="s">
        <v>7</v>
      </c>
      <c r="E12" s="5">
        <v>20</v>
      </c>
      <c r="F12" s="8">
        <f t="shared" si="0"/>
        <v>9100</v>
      </c>
      <c r="G12" s="14">
        <v>182000</v>
      </c>
    </row>
    <row r="13" spans="1:7" ht="38.25" x14ac:dyDescent="0.2">
      <c r="A13" s="16"/>
      <c r="B13" s="12" t="s">
        <v>20</v>
      </c>
      <c r="C13" s="12" t="s">
        <v>20</v>
      </c>
      <c r="D13" s="10" t="s">
        <v>7</v>
      </c>
      <c r="E13" s="5">
        <v>20</v>
      </c>
      <c r="F13" s="8">
        <f t="shared" si="0"/>
        <v>9100</v>
      </c>
      <c r="G13" s="14">
        <v>182000</v>
      </c>
    </row>
    <row r="14" spans="1:7" ht="44.1" customHeight="1" x14ac:dyDescent="0.2">
      <c r="A14" s="16"/>
      <c r="B14" s="12" t="s">
        <v>21</v>
      </c>
      <c r="C14" s="12" t="s">
        <v>21</v>
      </c>
      <c r="D14" s="10" t="s">
        <v>7</v>
      </c>
      <c r="E14" s="5">
        <v>16</v>
      </c>
      <c r="F14" s="8">
        <f t="shared" si="0"/>
        <v>23450</v>
      </c>
      <c r="G14" s="14">
        <v>375200</v>
      </c>
    </row>
    <row r="15" spans="1:7" ht="54" customHeight="1" x14ac:dyDescent="0.2">
      <c r="A15" s="16"/>
      <c r="B15" s="12" t="s">
        <v>22</v>
      </c>
      <c r="C15" s="12" t="s">
        <v>22</v>
      </c>
      <c r="D15" s="10" t="s">
        <v>7</v>
      </c>
      <c r="E15" s="5">
        <v>8</v>
      </c>
      <c r="F15" s="8">
        <f t="shared" si="0"/>
        <v>20100</v>
      </c>
      <c r="G15" s="14">
        <v>160800</v>
      </c>
    </row>
    <row r="16" spans="1:7" x14ac:dyDescent="0.2">
      <c r="A16" s="19"/>
      <c r="B16" s="23"/>
      <c r="C16" s="19"/>
      <c r="D16" s="24"/>
      <c r="E16" s="23"/>
      <c r="F16" s="23"/>
      <c r="G16" s="15">
        <f>SUM(G5:G15)</f>
        <v>1059900</v>
      </c>
    </row>
    <row r="17" spans="1:7" ht="63.75" x14ac:dyDescent="0.2">
      <c r="A17" s="5">
        <v>4</v>
      </c>
      <c r="B17" s="17" t="s">
        <v>23</v>
      </c>
      <c r="C17" s="17" t="s">
        <v>25</v>
      </c>
      <c r="D17" s="18" t="s">
        <v>24</v>
      </c>
      <c r="E17" s="18">
        <v>200</v>
      </c>
      <c r="F17" s="8">
        <f>G17/E17</f>
        <v>13000</v>
      </c>
      <c r="G17" s="14">
        <v>2600000</v>
      </c>
    </row>
    <row r="18" spans="1:7" ht="25.5" x14ac:dyDescent="0.2">
      <c r="A18" s="5">
        <v>5</v>
      </c>
      <c r="B18" s="17" t="s">
        <v>26</v>
      </c>
      <c r="C18" s="17" t="s">
        <v>26</v>
      </c>
      <c r="D18" s="18" t="s">
        <v>27</v>
      </c>
      <c r="E18" s="18">
        <v>1600</v>
      </c>
      <c r="F18" s="8">
        <f t="shared" ref="F18:F30" si="1">G18/E18</f>
        <v>2500</v>
      </c>
      <c r="G18" s="14">
        <v>4000000</v>
      </c>
    </row>
    <row r="19" spans="1:7" ht="25.5" x14ac:dyDescent="0.2">
      <c r="A19" s="5">
        <v>6</v>
      </c>
      <c r="B19" s="17" t="s">
        <v>28</v>
      </c>
      <c r="C19" s="17" t="s">
        <v>28</v>
      </c>
      <c r="D19" s="18" t="s">
        <v>27</v>
      </c>
      <c r="E19" s="18">
        <v>25</v>
      </c>
      <c r="F19" s="8">
        <f t="shared" si="1"/>
        <v>550</v>
      </c>
      <c r="G19" s="14">
        <v>13750</v>
      </c>
    </row>
    <row r="20" spans="1:7" ht="44.1" customHeight="1" x14ac:dyDescent="0.2">
      <c r="A20" s="5">
        <v>7</v>
      </c>
      <c r="B20" s="17" t="s">
        <v>29</v>
      </c>
      <c r="C20" s="17" t="s">
        <v>29</v>
      </c>
      <c r="D20" s="18" t="s">
        <v>27</v>
      </c>
      <c r="E20" s="18">
        <v>15</v>
      </c>
      <c r="F20" s="8">
        <f t="shared" si="1"/>
        <v>2550</v>
      </c>
      <c r="G20" s="14">
        <v>38250</v>
      </c>
    </row>
    <row r="21" spans="1:7" x14ac:dyDescent="0.2">
      <c r="A21" s="5">
        <v>8</v>
      </c>
      <c r="B21" s="17" t="s">
        <v>30</v>
      </c>
      <c r="C21" s="17" t="s">
        <v>30</v>
      </c>
      <c r="D21" s="18" t="s">
        <v>27</v>
      </c>
      <c r="E21" s="18">
        <v>5</v>
      </c>
      <c r="F21" s="8">
        <f t="shared" si="1"/>
        <v>8200</v>
      </c>
      <c r="G21" s="14">
        <v>41000</v>
      </c>
    </row>
    <row r="22" spans="1:7" ht="25.5" x14ac:dyDescent="0.2">
      <c r="A22" s="5">
        <v>9</v>
      </c>
      <c r="B22" s="17" t="s">
        <v>31</v>
      </c>
      <c r="C22" s="17" t="s">
        <v>31</v>
      </c>
      <c r="D22" s="18" t="s">
        <v>27</v>
      </c>
      <c r="E22" s="18">
        <v>500</v>
      </c>
      <c r="F22" s="8">
        <f t="shared" si="1"/>
        <v>0</v>
      </c>
      <c r="G22" s="14"/>
    </row>
    <row r="23" spans="1:7" x14ac:dyDescent="0.2">
      <c r="A23" s="5">
        <v>10</v>
      </c>
      <c r="B23" s="17" t="s">
        <v>32</v>
      </c>
      <c r="C23" s="17" t="s">
        <v>32</v>
      </c>
      <c r="D23" s="18" t="s">
        <v>27</v>
      </c>
      <c r="E23" s="18">
        <v>2000</v>
      </c>
      <c r="F23" s="8">
        <f t="shared" si="1"/>
        <v>620</v>
      </c>
      <c r="G23" s="14">
        <v>1240000</v>
      </c>
    </row>
    <row r="24" spans="1:7" x14ac:dyDescent="0.2">
      <c r="A24" s="5">
        <v>11</v>
      </c>
      <c r="B24" s="17" t="s">
        <v>33</v>
      </c>
      <c r="C24" s="17" t="s">
        <v>33</v>
      </c>
      <c r="D24" s="18" t="s">
        <v>9</v>
      </c>
      <c r="E24" s="18">
        <v>20000</v>
      </c>
      <c r="F24" s="8">
        <f t="shared" si="1"/>
        <v>0</v>
      </c>
      <c r="G24" s="14"/>
    </row>
    <row r="25" spans="1:7" x14ac:dyDescent="0.2">
      <c r="A25" s="5">
        <v>12</v>
      </c>
      <c r="B25" s="17" t="s">
        <v>34</v>
      </c>
      <c r="C25" s="17" t="s">
        <v>35</v>
      </c>
      <c r="D25" s="18" t="s">
        <v>9</v>
      </c>
      <c r="E25" s="18">
        <v>20000</v>
      </c>
      <c r="F25" s="8">
        <f t="shared" si="1"/>
        <v>8</v>
      </c>
      <c r="G25" s="14">
        <v>160000</v>
      </c>
    </row>
    <row r="26" spans="1:7" ht="38.25" x14ac:dyDescent="0.2">
      <c r="A26" s="5">
        <v>13</v>
      </c>
      <c r="B26" s="17" t="s">
        <v>36</v>
      </c>
      <c r="C26" s="17" t="s">
        <v>36</v>
      </c>
      <c r="D26" s="18" t="s">
        <v>9</v>
      </c>
      <c r="E26" s="18">
        <v>42000</v>
      </c>
      <c r="F26" s="8">
        <f t="shared" si="1"/>
        <v>7.5</v>
      </c>
      <c r="G26" s="14">
        <v>315000</v>
      </c>
    </row>
    <row r="27" spans="1:7" ht="38.25" x14ac:dyDescent="0.2">
      <c r="A27" s="5">
        <v>14</v>
      </c>
      <c r="B27" s="17" t="s">
        <v>37</v>
      </c>
      <c r="C27" s="17" t="s">
        <v>37</v>
      </c>
      <c r="D27" s="18" t="s">
        <v>24</v>
      </c>
      <c r="E27" s="18">
        <v>5</v>
      </c>
      <c r="F27" s="8">
        <f t="shared" si="1"/>
        <v>95000</v>
      </c>
      <c r="G27" s="14">
        <v>475000</v>
      </c>
    </row>
    <row r="28" spans="1:7" ht="69" customHeight="1" x14ac:dyDescent="0.2">
      <c r="A28" s="5">
        <v>15</v>
      </c>
      <c r="B28" s="17" t="s">
        <v>38</v>
      </c>
      <c r="C28" s="17" t="s">
        <v>38</v>
      </c>
      <c r="D28" s="18" t="s">
        <v>24</v>
      </c>
      <c r="E28" s="18">
        <v>2</v>
      </c>
      <c r="F28" s="8">
        <f t="shared" si="1"/>
        <v>35000</v>
      </c>
      <c r="G28" s="14">
        <v>70000</v>
      </c>
    </row>
    <row r="29" spans="1:7" ht="51" x14ac:dyDescent="0.2">
      <c r="A29" s="5">
        <v>16</v>
      </c>
      <c r="B29" s="17" t="s">
        <v>39</v>
      </c>
      <c r="C29" s="17" t="s">
        <v>39</v>
      </c>
      <c r="D29" s="18" t="s">
        <v>41</v>
      </c>
      <c r="E29" s="18">
        <v>10</v>
      </c>
      <c r="F29" s="8">
        <f t="shared" si="1"/>
        <v>95000</v>
      </c>
      <c r="G29" s="14">
        <v>950000</v>
      </c>
    </row>
    <row r="30" spans="1:7" ht="51" x14ac:dyDescent="0.2">
      <c r="A30" s="5">
        <v>17</v>
      </c>
      <c r="B30" s="17" t="s">
        <v>40</v>
      </c>
      <c r="C30" s="17" t="s">
        <v>40</v>
      </c>
      <c r="D30" s="18" t="s">
        <v>24</v>
      </c>
      <c r="E30" s="18">
        <v>3</v>
      </c>
      <c r="F30" s="8">
        <f t="shared" si="1"/>
        <v>95000</v>
      </c>
      <c r="G30" s="14">
        <v>285000</v>
      </c>
    </row>
    <row r="31" spans="1:7" x14ac:dyDescent="0.2">
      <c r="A31" s="20"/>
      <c r="B31" s="26" t="s">
        <v>42</v>
      </c>
      <c r="C31" s="20"/>
      <c r="D31" s="26"/>
      <c r="E31" s="25"/>
      <c r="F31" s="25"/>
      <c r="G31" s="28">
        <f>G30+G29+G28+G27+G26+G25+G23+G21+G20+G19+G18+G17+G16+G3+G2</f>
        <v>12165900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2020-10-29T10:10:42Z</dcterms:modified>
</cp:coreProperties>
</file>